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OLE_LINK1" localSheetId="0">'мясо, рыба, колбасные изделия'!$B$9</definedName>
    <definedName name="_xlnm.Print_Area" localSheetId="0">'мясо, рыба, колбасные изделия'!$A$1:$T$79</definedName>
  </definedNames>
  <calcPr fullCalcOnLoad="1"/>
</workbook>
</file>

<file path=xl/sharedStrings.xml><?xml version="1.0" encoding="utf-8"?>
<sst xmlns="http://schemas.openxmlformats.org/spreadsheetml/2006/main" count="103" uniqueCount="66">
  <si>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</si>
  <si>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</si>
  <si>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</si>
  <si>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</si>
  <si>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</si>
  <si>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</si>
  <si>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Колхоз им.  В.И.  ЛЕНИНА,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</si>
  <si>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</si>
  <si>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</si>
  <si>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</si>
  <si>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</si>
  <si>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</si>
  <si>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</si>
  <si>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</si>
  <si>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</si>
  <si>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</si>
  <si>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</si>
  <si>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</si>
  <si>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</si>
  <si>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</si>
  <si>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</si>
  <si>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</si>
  <si>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</si>
  <si>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</si>
  <si>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</si>
  <si>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</si>
  <si>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</si>
  <si>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</si>
  <si>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</si>
  <si>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Способ размещения заказа:  открытый аукцион в электронной форме</t>
  </si>
  <si>
    <t>ООО "Прод-Мир", г. Екатеринбург</t>
  </si>
  <si>
    <t>ИП Соколова С.В.</t>
  </si>
  <si>
    <t>Сургутский МПК г.Сургут</t>
  </si>
  <si>
    <t>Наименование товара, тех.характеристики</t>
  </si>
  <si>
    <t>ОАО "Могилевский МК" Республика Беларусь</t>
  </si>
  <si>
    <t>ИП Зинченко Д.Н., г. Тюмень</t>
  </si>
  <si>
    <t>ООО "Красноуфимский МК", г. Красноуфимск</t>
  </si>
  <si>
    <t>Рыболовецкая артель (колхоз) им. 50 лет Октября, Хабаровский край</t>
  </si>
  <si>
    <t>ООО "Большерецк" Камчатский край</t>
  </si>
  <si>
    <t>ООО МК Сургутский,  г. Сургут</t>
  </si>
  <si>
    <t>ООО МПК "Ромкор", Челябинская</t>
  </si>
  <si>
    <t xml:space="preserve"> Мясо говядины мороженое полуфабрикат крупнокусковой,  высшего сорта, бескостное,  без стабилизаторов и красителей, со сроком годности не более 6 месяцев. ГОСТ Р 52601-2006</t>
  </si>
  <si>
    <t>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рыбы. ГОСТ 1168-86</t>
  </si>
  <si>
    <t>Горбуша или кета  мороженая, потрошеная, с головой,тушки рыбы должны быть непобитыми, с чистой поверхностью и естественной окраской, консистенция после оттаивания плотной, с запахом свежей рыбы. ГОСТ 1168-86</t>
  </si>
  <si>
    <t xml:space="preserve">Сосиски говяжьи без жира,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норме. ГОСТ 52196-2003  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</si>
  <si>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</si>
  <si>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</si>
  <si>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</si>
  <si>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</si>
  <si>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ТД "Курганский", г. Екатеринбург</t>
  </si>
  <si>
    <t xml:space="preserve">Часть IV </t>
  </si>
  <si>
    <t xml:space="preserve"> ОБОСНОВАНИЕ ФОРМИРОВАНИЯ НАЧАЛЬНОЙ (МАКСИМАЛЬНОЙ) ЦЕНЫ ГРАЖДАНСКО-ПРАВОВОГО ДОГОВОРА                      
</t>
  </si>
  <si>
    <t xml:space="preserve">
Колбаса вареная без жира сорт высший,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норме.  ГОСТ 52196-2003
</t>
  </si>
  <si>
    <t xml:space="preserve">
Печень говяжья мороженая, 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кг. 
 ГОСТ Р 52674-2006
</t>
  </si>
  <si>
    <t>Директор   Г.Н. Энютина         Подпись _____________________</t>
  </si>
  <si>
    <t>ООО "Пинский МПК",Беларусь</t>
  </si>
  <si>
    <t>Телефон 8 (34675) 7-60-23, прайсы на 2014г.</t>
  </si>
  <si>
    <t>Телефон 8 (34675)  4-00-50, прайсы на 18.11.2013г.</t>
  </si>
  <si>
    <t>Телефон 8 (34675)  3-84-87, прайсы на 18.11.2013</t>
  </si>
  <si>
    <t>До 31.12.2014</t>
  </si>
  <si>
    <r>
      <t>Дата составления сводной  таблицы    25</t>
    </r>
    <r>
      <rPr>
        <u val="single"/>
        <sz val="12"/>
        <rFont val="Times New Roman"/>
        <family val="1"/>
      </rPr>
      <t>.11.2013 года</t>
    </r>
  </si>
  <si>
    <t>Кол-во ед. товара  в шт</t>
  </si>
  <si>
    <t>ОАО "Преображенская база тралового флота", Приморский край, пос. Приображение</t>
  </si>
  <si>
    <r>
      <t xml:space="preserve">Примечание: начальная (максимальная) цена для проведения открытого аукциона в электронной форме принимается в размере –  </t>
    </r>
    <r>
      <rPr>
        <b/>
        <sz val="11"/>
        <rFont val="Times New Roman"/>
        <family val="1"/>
      </rPr>
      <t>1 507 640 рублей.</t>
    </r>
  </si>
  <si>
    <r>
      <t xml:space="preserve">
Мясо говядины 1 категории мороженое,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круглым клеймом.  </t>
    </r>
    <r>
      <rPr>
        <sz val="12"/>
        <color indexed="12"/>
        <rFont val="Times New Roman"/>
        <family val="1"/>
      </rPr>
      <t>ГОСТ 7595-79, ГОСТ Р 52428-2005</t>
    </r>
    <r>
      <rPr>
        <sz val="12"/>
        <rFont val="Times New Roman"/>
        <family val="1"/>
      </rPr>
      <t xml:space="preserve">
</t>
    </r>
  </si>
  <si>
    <t xml:space="preserve">
Консервы рыбные (сайра), сорт - не ниже первого, 250 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должна быть покрыта лаком или эмалью, или их смесью, упаковка без повреждений и без признаков бомбажа. ГОСТ 13865-2000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</si>
</sst>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0"/>
    <numFmt numFmtId="172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wrapText="1"/>
    </xf>
    <xf numFmtId="0" fontId="2" fillId="0" borderId="32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3" xfId="0" applyFont="1" applyBorder="1" applyAlignment="1">
      <alignment wrapText="1"/>
    </xf>
    <xf numFmtId="0" fontId="2" fillId="0" borderId="0" xfId="0" applyFont="1" applyAlignment="1">
      <alignment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4" fontId="2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3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49" xfId="0" applyFont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4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6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82"/>
  <sheetViews>
    <sheetView tabSelected="1" view="pageBreakPreview" zoomScale="77" zoomScaleNormal="112" zoomScaleSheetLayoutView="77" zoomScalePageLayoutView="0" workbookViewId="0" topLeftCell="A55">
      <selection activeCell="S71" sqref="S71"/>
    </sheetView>
  </sheetViews>
  <sheetFormatPr defaultColWidth="9.140625" defaultRowHeight="15"/>
  <cols>
    <col min="1" max="1" width="24.28125" style="1" customWidth="1"/>
    <col min="2" max="2" width="9.57421875" style="0" customWidth="1"/>
    <col min="3" max="3" width="5.4218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4.00390625" style="0" customWidth="1"/>
    <col min="8" max="8" width="14.281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4.421875" style="0" customWidth="1"/>
    <col min="13" max="13" width="14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4.421875" style="0" customWidth="1"/>
    <col min="20" max="20" width="15.421875" style="0" customWidth="1"/>
  </cols>
  <sheetData>
    <row r="1" spans="1:20" ht="19.5" customHeight="1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36" customHeigh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5.75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25"/>
      <c r="J3" s="125" t="s">
        <v>29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0" ht="15.75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 thickTop="1">
      <c r="A5" s="129" t="s">
        <v>0</v>
      </c>
      <c r="B5" s="84" t="s">
        <v>1</v>
      </c>
      <c r="C5" s="115"/>
      <c r="D5" s="115"/>
      <c r="E5" s="115"/>
      <c r="F5" s="85"/>
      <c r="G5" s="94" t="s">
        <v>2</v>
      </c>
      <c r="H5" s="84" t="s">
        <v>1</v>
      </c>
      <c r="I5" s="115"/>
      <c r="J5" s="85"/>
      <c r="K5" s="84" t="s">
        <v>2</v>
      </c>
      <c r="L5" s="85"/>
      <c r="M5" s="84" t="s">
        <v>1</v>
      </c>
      <c r="N5" s="115"/>
      <c r="O5" s="85"/>
      <c r="P5" s="84" t="s">
        <v>2</v>
      </c>
      <c r="Q5" s="115"/>
      <c r="R5" s="115"/>
      <c r="S5" s="85"/>
      <c r="T5" s="126" t="s">
        <v>19</v>
      </c>
    </row>
    <row r="6" spans="1:20" ht="15.75" customHeight="1">
      <c r="A6" s="130"/>
      <c r="B6" s="132"/>
      <c r="C6" s="186"/>
      <c r="D6" s="186"/>
      <c r="E6" s="186"/>
      <c r="F6" s="133"/>
      <c r="G6" s="187"/>
      <c r="H6" s="132"/>
      <c r="I6" s="186"/>
      <c r="J6" s="133"/>
      <c r="K6" s="132"/>
      <c r="L6" s="133"/>
      <c r="M6" s="132"/>
      <c r="N6" s="186"/>
      <c r="O6" s="133"/>
      <c r="P6" s="188"/>
      <c r="Q6" s="189"/>
      <c r="R6" s="189"/>
      <c r="S6" s="190"/>
      <c r="T6" s="127"/>
    </row>
    <row r="7" spans="1:20" ht="15.75" thickBot="1">
      <c r="A7" s="130"/>
      <c r="B7" s="134"/>
      <c r="C7" s="145"/>
      <c r="D7" s="145"/>
      <c r="E7" s="145"/>
      <c r="F7" s="135"/>
      <c r="G7" s="187"/>
      <c r="H7" s="134"/>
      <c r="I7" s="145"/>
      <c r="J7" s="135"/>
      <c r="K7" s="132"/>
      <c r="L7" s="133"/>
      <c r="M7" s="134"/>
      <c r="N7" s="145"/>
      <c r="O7" s="135"/>
      <c r="P7" s="188"/>
      <c r="Q7" s="189"/>
      <c r="R7" s="189"/>
      <c r="S7" s="190"/>
      <c r="T7" s="127"/>
    </row>
    <row r="8" spans="1:20" ht="16.5" thickBot="1">
      <c r="A8" s="131"/>
      <c r="B8" s="136">
        <v>1</v>
      </c>
      <c r="C8" s="137"/>
      <c r="D8" s="136">
        <v>2</v>
      </c>
      <c r="E8" s="137"/>
      <c r="F8" s="22">
        <v>3</v>
      </c>
      <c r="G8" s="167"/>
      <c r="H8" s="22">
        <v>1</v>
      </c>
      <c r="I8" s="22">
        <v>2</v>
      </c>
      <c r="J8" s="22">
        <v>3</v>
      </c>
      <c r="K8" s="134"/>
      <c r="L8" s="135"/>
      <c r="M8" s="22">
        <v>1</v>
      </c>
      <c r="N8" s="22">
        <v>2</v>
      </c>
      <c r="O8" s="28">
        <v>3</v>
      </c>
      <c r="P8" s="191"/>
      <c r="Q8" s="192"/>
      <c r="R8" s="192"/>
      <c r="S8" s="193"/>
      <c r="T8" s="128"/>
    </row>
    <row r="9" spans="1:20" ht="15" customHeight="1">
      <c r="A9" s="143" t="s">
        <v>33</v>
      </c>
      <c r="B9" s="149" t="s">
        <v>64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  <c r="T9" s="182"/>
    </row>
    <row r="10" spans="1:20" ht="41.25" customHeight="1" thickBot="1">
      <c r="A10" s="144"/>
      <c r="B10" s="13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35"/>
      <c r="T10" s="177"/>
    </row>
    <row r="11" spans="1:20" ht="16.5" thickBot="1">
      <c r="A11" s="29" t="s">
        <v>23</v>
      </c>
      <c r="B11" s="178">
        <v>1800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  <c r="T11" s="2"/>
    </row>
    <row r="12" spans="1:20" ht="14.25" customHeight="1">
      <c r="A12" s="143" t="s">
        <v>14</v>
      </c>
      <c r="B12" s="149" t="s">
        <v>34</v>
      </c>
      <c r="C12" s="150"/>
      <c r="D12" s="150"/>
      <c r="E12" s="150"/>
      <c r="F12" s="150"/>
      <c r="G12" s="151"/>
      <c r="H12" s="149" t="s">
        <v>45</v>
      </c>
      <c r="I12" s="150"/>
      <c r="J12" s="150"/>
      <c r="K12" s="150"/>
      <c r="L12" s="151"/>
      <c r="M12" s="149" t="s">
        <v>55</v>
      </c>
      <c r="N12" s="150"/>
      <c r="O12" s="150"/>
      <c r="P12" s="150"/>
      <c r="Q12" s="150"/>
      <c r="R12" s="150"/>
      <c r="S12" s="151"/>
      <c r="T12" s="182"/>
    </row>
    <row r="13" spans="1:20" ht="23.25" customHeight="1" thickBot="1">
      <c r="A13" s="144"/>
      <c r="B13" s="134"/>
      <c r="C13" s="145"/>
      <c r="D13" s="145"/>
      <c r="E13" s="145"/>
      <c r="F13" s="145"/>
      <c r="G13" s="135"/>
      <c r="H13" s="134"/>
      <c r="I13" s="145"/>
      <c r="J13" s="145"/>
      <c r="K13" s="145"/>
      <c r="L13" s="135"/>
      <c r="M13" s="134"/>
      <c r="N13" s="145"/>
      <c r="O13" s="145"/>
      <c r="P13" s="145"/>
      <c r="Q13" s="145"/>
      <c r="R13" s="145"/>
      <c r="S13" s="135"/>
      <c r="T13" s="177"/>
    </row>
    <row r="14" spans="1:20" ht="16.5" thickBot="1">
      <c r="A14" s="29" t="s">
        <v>3</v>
      </c>
      <c r="B14" s="169">
        <v>235</v>
      </c>
      <c r="C14" s="185"/>
      <c r="D14" s="170"/>
      <c r="E14" s="5"/>
      <c r="F14" s="5"/>
      <c r="G14" s="6">
        <f>B14</f>
        <v>235</v>
      </c>
      <c r="H14" s="5">
        <v>240</v>
      </c>
      <c r="I14" s="5"/>
      <c r="J14" s="7"/>
      <c r="K14" s="4"/>
      <c r="L14" s="6">
        <f>H14</f>
        <v>240</v>
      </c>
      <c r="M14" s="5">
        <v>245</v>
      </c>
      <c r="N14" s="5"/>
      <c r="O14" s="7"/>
      <c r="P14" s="3"/>
      <c r="Q14" s="3"/>
      <c r="R14" s="4"/>
      <c r="S14" s="6">
        <f>M14</f>
        <v>245</v>
      </c>
      <c r="T14" s="8">
        <v>240</v>
      </c>
    </row>
    <row r="15" spans="1:20" ht="16.5" thickBot="1">
      <c r="A15" s="30" t="s">
        <v>4</v>
      </c>
      <c r="B15" s="173">
        <f>B14*B11</f>
        <v>423000</v>
      </c>
      <c r="C15" s="184"/>
      <c r="D15" s="174"/>
      <c r="E15" s="11"/>
      <c r="F15" s="11"/>
      <c r="G15" s="12">
        <f>G14*B11</f>
        <v>423000</v>
      </c>
      <c r="H15" s="11">
        <f>H14*B11</f>
        <v>432000</v>
      </c>
      <c r="I15" s="11"/>
      <c r="J15" s="13"/>
      <c r="K15" s="10"/>
      <c r="L15" s="12">
        <f>L14*B11</f>
        <v>432000</v>
      </c>
      <c r="M15" s="11">
        <f>M14*B11</f>
        <v>441000</v>
      </c>
      <c r="N15" s="11"/>
      <c r="O15" s="13"/>
      <c r="P15" s="9"/>
      <c r="Q15" s="9"/>
      <c r="R15" s="10"/>
      <c r="S15" s="12">
        <f>S14*B11</f>
        <v>441000</v>
      </c>
      <c r="T15" s="14">
        <f>B11*T14</f>
        <v>432000</v>
      </c>
    </row>
    <row r="16" spans="1:20" ht="15.75" customHeight="1" thickTop="1">
      <c r="A16" s="61" t="s">
        <v>16</v>
      </c>
      <c r="B16" s="84" t="s">
        <v>41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85"/>
      <c r="T16" s="126"/>
    </row>
    <row r="17" spans="1:20" ht="24.75" customHeight="1" thickBot="1">
      <c r="A17" s="144"/>
      <c r="B17" s="13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35"/>
      <c r="T17" s="177"/>
    </row>
    <row r="18" spans="1:20" ht="16.5" thickBot="1">
      <c r="A18" s="29" t="s">
        <v>24</v>
      </c>
      <c r="B18" s="178">
        <v>2000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2"/>
    </row>
    <row r="19" spans="1:20" ht="15" customHeight="1">
      <c r="A19" s="143" t="s">
        <v>15</v>
      </c>
      <c r="B19" s="149" t="s">
        <v>35</v>
      </c>
      <c r="C19" s="150"/>
      <c r="D19" s="150"/>
      <c r="E19" s="150"/>
      <c r="F19" s="150"/>
      <c r="G19" s="151"/>
      <c r="H19" s="149" t="s">
        <v>45</v>
      </c>
      <c r="I19" s="150"/>
      <c r="J19" s="150"/>
      <c r="K19" s="150"/>
      <c r="L19" s="151"/>
      <c r="M19" s="149" t="s">
        <v>30</v>
      </c>
      <c r="N19" s="150"/>
      <c r="O19" s="150"/>
      <c r="P19" s="150"/>
      <c r="Q19" s="150"/>
      <c r="R19" s="150"/>
      <c r="S19" s="151"/>
      <c r="T19" s="163"/>
    </row>
    <row r="20" spans="1:20" ht="15.75" customHeight="1" thickBot="1">
      <c r="A20" s="144"/>
      <c r="B20" s="134"/>
      <c r="C20" s="145"/>
      <c r="D20" s="145"/>
      <c r="E20" s="145"/>
      <c r="F20" s="145"/>
      <c r="G20" s="135"/>
      <c r="H20" s="134"/>
      <c r="I20" s="145"/>
      <c r="J20" s="145"/>
      <c r="K20" s="145"/>
      <c r="L20" s="135"/>
      <c r="M20" s="134"/>
      <c r="N20" s="145"/>
      <c r="O20" s="145"/>
      <c r="P20" s="145"/>
      <c r="Q20" s="145"/>
      <c r="R20" s="145"/>
      <c r="S20" s="135"/>
      <c r="T20" s="181"/>
    </row>
    <row r="21" spans="1:20" ht="16.5" thickBot="1">
      <c r="A21" s="29" t="s">
        <v>5</v>
      </c>
      <c r="B21" s="169">
        <v>295</v>
      </c>
      <c r="C21" s="170"/>
      <c r="D21" s="169"/>
      <c r="E21" s="170"/>
      <c r="F21" s="5"/>
      <c r="G21" s="6">
        <v>295</v>
      </c>
      <c r="H21" s="5">
        <v>300</v>
      </c>
      <c r="I21" s="5"/>
      <c r="J21" s="5"/>
      <c r="K21" s="171">
        <f>H21</f>
        <v>300</v>
      </c>
      <c r="L21" s="172"/>
      <c r="M21" s="5">
        <v>290</v>
      </c>
      <c r="N21" s="5"/>
      <c r="O21" s="7"/>
      <c r="P21" s="3"/>
      <c r="Q21" s="3"/>
      <c r="R21" s="4"/>
      <c r="S21" s="6">
        <v>290</v>
      </c>
      <c r="T21" s="8">
        <v>295</v>
      </c>
    </row>
    <row r="22" spans="1:20" ht="16.5" thickBot="1">
      <c r="A22" s="30" t="s">
        <v>4</v>
      </c>
      <c r="B22" s="173">
        <f>B18*B21</f>
        <v>590000</v>
      </c>
      <c r="C22" s="174"/>
      <c r="D22" s="173"/>
      <c r="E22" s="174"/>
      <c r="F22" s="11"/>
      <c r="G22" s="12">
        <f>B18*G21</f>
        <v>590000</v>
      </c>
      <c r="H22" s="11">
        <f>B18*H21</f>
        <v>600000</v>
      </c>
      <c r="I22" s="11"/>
      <c r="J22" s="11"/>
      <c r="K22" s="175">
        <f>K21*B18</f>
        <v>600000</v>
      </c>
      <c r="L22" s="176"/>
      <c r="M22" s="11">
        <f>M21*B18</f>
        <v>580000</v>
      </c>
      <c r="N22" s="11"/>
      <c r="O22" s="13"/>
      <c r="P22" s="9"/>
      <c r="Q22" s="9"/>
      <c r="R22" s="10"/>
      <c r="S22" s="12">
        <f>B18*S21</f>
        <v>580000</v>
      </c>
      <c r="T22" s="24">
        <f>B18*T21</f>
        <v>590000</v>
      </c>
    </row>
    <row r="23" spans="1:20" ht="15.75" customHeight="1" thickTop="1">
      <c r="A23" s="61" t="s">
        <v>16</v>
      </c>
      <c r="B23" s="157" t="s">
        <v>53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66"/>
    </row>
    <row r="24" spans="1:20" ht="33.75" customHeight="1" thickBot="1">
      <c r="A24" s="62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7"/>
    </row>
    <row r="25" spans="1:20" ht="19.5" customHeight="1" thickTop="1">
      <c r="A25" s="61" t="s">
        <v>25</v>
      </c>
      <c r="B25" s="58">
        <v>450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168"/>
      <c r="T25" s="52"/>
    </row>
    <row r="26" spans="1:20" ht="1.5" customHeight="1" thickBot="1">
      <c r="A26" s="6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7" spans="1:20" ht="15" customHeight="1" thickTop="1">
      <c r="A27" s="61" t="s">
        <v>15</v>
      </c>
      <c r="B27" s="149" t="s">
        <v>36</v>
      </c>
      <c r="C27" s="150"/>
      <c r="D27" s="150"/>
      <c r="E27" s="150"/>
      <c r="F27" s="150"/>
      <c r="G27" s="151"/>
      <c r="H27" s="149" t="s">
        <v>46</v>
      </c>
      <c r="I27" s="150"/>
      <c r="J27" s="150"/>
      <c r="K27" s="150"/>
      <c r="L27" s="151"/>
      <c r="M27" s="149" t="s">
        <v>30</v>
      </c>
      <c r="N27" s="150"/>
      <c r="O27" s="150"/>
      <c r="P27" s="150"/>
      <c r="Q27" s="150"/>
      <c r="R27" s="150"/>
      <c r="S27" s="151"/>
      <c r="T27" s="164"/>
    </row>
    <row r="28" spans="1:20" ht="19.5" customHeight="1" thickBot="1">
      <c r="A28" s="62"/>
      <c r="B28" s="134"/>
      <c r="C28" s="145"/>
      <c r="D28" s="145"/>
      <c r="E28" s="145"/>
      <c r="F28" s="145"/>
      <c r="G28" s="135"/>
      <c r="H28" s="134"/>
      <c r="I28" s="145"/>
      <c r="J28" s="145"/>
      <c r="K28" s="145"/>
      <c r="L28" s="135"/>
      <c r="M28" s="134"/>
      <c r="N28" s="145"/>
      <c r="O28" s="145"/>
      <c r="P28" s="145"/>
      <c r="Q28" s="145"/>
      <c r="R28" s="145"/>
      <c r="S28" s="135"/>
      <c r="T28" s="165"/>
    </row>
    <row r="29" spans="1:20" ht="17.25" thickBot="1" thickTop="1">
      <c r="A29" s="30" t="s">
        <v>5</v>
      </c>
      <c r="B29" s="155">
        <v>150</v>
      </c>
      <c r="C29" s="156"/>
      <c r="D29" s="155"/>
      <c r="E29" s="156"/>
      <c r="F29" s="43"/>
      <c r="G29" s="44">
        <v>150</v>
      </c>
      <c r="H29" s="11">
        <v>160</v>
      </c>
      <c r="I29" s="11"/>
      <c r="J29" s="11"/>
      <c r="K29" s="75">
        <v>160</v>
      </c>
      <c r="L29" s="76"/>
      <c r="M29" s="11">
        <v>135</v>
      </c>
      <c r="N29" s="11"/>
      <c r="O29" s="17"/>
      <c r="P29" s="18"/>
      <c r="Q29" s="18"/>
      <c r="R29" s="11"/>
      <c r="S29" s="12">
        <v>135</v>
      </c>
      <c r="T29" s="45">
        <v>148</v>
      </c>
    </row>
    <row r="30" spans="1:20" ht="17.25" thickBot="1" thickTop="1">
      <c r="A30" s="30" t="s">
        <v>4</v>
      </c>
      <c r="B30" s="155">
        <f>B25*B29</f>
        <v>67500</v>
      </c>
      <c r="C30" s="156"/>
      <c r="D30" s="155"/>
      <c r="E30" s="156"/>
      <c r="F30" s="43"/>
      <c r="G30" s="44">
        <f>B25*G29</f>
        <v>67500</v>
      </c>
      <c r="H30" s="11">
        <f>H29*B25</f>
        <v>72000</v>
      </c>
      <c r="I30" s="11"/>
      <c r="J30" s="11"/>
      <c r="K30" s="77">
        <f>B25*K29</f>
        <v>72000</v>
      </c>
      <c r="L30" s="78"/>
      <c r="M30" s="11">
        <f>M29*B25</f>
        <v>60750</v>
      </c>
      <c r="N30" s="11"/>
      <c r="O30" s="19"/>
      <c r="P30" s="20"/>
      <c r="Q30" s="20"/>
      <c r="R30" s="16"/>
      <c r="S30" s="12">
        <f>B25*S29</f>
        <v>60750</v>
      </c>
      <c r="T30" s="14">
        <f>T29*B25</f>
        <v>66600</v>
      </c>
    </row>
    <row r="31" spans="1:20" ht="15.75" customHeight="1" thickTop="1">
      <c r="A31" s="61" t="s">
        <v>16</v>
      </c>
      <c r="B31" s="63" t="s">
        <v>42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163"/>
    </row>
    <row r="32" spans="1:20" ht="27" customHeight="1" thickBot="1">
      <c r="A32" s="62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57"/>
    </row>
    <row r="33" spans="1:20" ht="17.25" thickBot="1" thickTop="1">
      <c r="A33" s="30" t="s">
        <v>26</v>
      </c>
      <c r="B33" s="146">
        <v>700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8"/>
      <c r="T33" s="15"/>
    </row>
    <row r="34" spans="1:20" ht="15" customHeight="1" thickTop="1">
      <c r="A34" s="61" t="s">
        <v>15</v>
      </c>
      <c r="B34" s="84" t="s">
        <v>37</v>
      </c>
      <c r="C34" s="115"/>
      <c r="D34" s="115"/>
      <c r="E34" s="115"/>
      <c r="F34" s="115"/>
      <c r="G34" s="85"/>
      <c r="H34" s="84" t="s">
        <v>47</v>
      </c>
      <c r="I34" s="115"/>
      <c r="J34" s="115"/>
      <c r="K34" s="115"/>
      <c r="L34" s="85"/>
      <c r="M34" s="84" t="s">
        <v>20</v>
      </c>
      <c r="N34" s="115"/>
      <c r="O34" s="115"/>
      <c r="P34" s="115"/>
      <c r="Q34" s="115"/>
      <c r="R34" s="115"/>
      <c r="S34" s="85"/>
      <c r="T34" s="56"/>
    </row>
    <row r="35" spans="1:20" ht="17.25" customHeight="1" thickBot="1">
      <c r="A35" s="62"/>
      <c r="B35" s="86"/>
      <c r="C35" s="116"/>
      <c r="D35" s="116"/>
      <c r="E35" s="116"/>
      <c r="F35" s="116"/>
      <c r="G35" s="87"/>
      <c r="H35" s="86"/>
      <c r="I35" s="116"/>
      <c r="J35" s="116"/>
      <c r="K35" s="116"/>
      <c r="L35" s="87"/>
      <c r="M35" s="86"/>
      <c r="N35" s="116"/>
      <c r="O35" s="116"/>
      <c r="P35" s="116"/>
      <c r="Q35" s="116"/>
      <c r="R35" s="116"/>
      <c r="S35" s="87"/>
      <c r="T35" s="57"/>
    </row>
    <row r="36" spans="1:20" ht="17.25" thickBot="1" thickTop="1">
      <c r="A36" s="30" t="s">
        <v>5</v>
      </c>
      <c r="B36" s="71">
        <v>90</v>
      </c>
      <c r="C36" s="72"/>
      <c r="D36" s="71"/>
      <c r="E36" s="72"/>
      <c r="F36" s="11"/>
      <c r="G36" s="12">
        <f>B36</f>
        <v>90</v>
      </c>
      <c r="H36" s="11">
        <v>95</v>
      </c>
      <c r="I36" s="11"/>
      <c r="J36" s="11"/>
      <c r="K36" s="77">
        <f>H36</f>
        <v>95</v>
      </c>
      <c r="L36" s="78"/>
      <c r="M36" s="11">
        <v>85</v>
      </c>
      <c r="N36" s="11"/>
      <c r="O36" s="19"/>
      <c r="P36" s="20"/>
      <c r="Q36" s="20"/>
      <c r="R36" s="16"/>
      <c r="S36" s="12">
        <f>M36</f>
        <v>85</v>
      </c>
      <c r="T36" s="8">
        <f>(G36+K36+S36)/3</f>
        <v>90</v>
      </c>
    </row>
    <row r="37" spans="1:20" ht="17.25" thickBot="1" thickTop="1">
      <c r="A37" s="30" t="s">
        <v>4</v>
      </c>
      <c r="B37" s="71">
        <f>B36*B33</f>
        <v>63000</v>
      </c>
      <c r="C37" s="72"/>
      <c r="D37" s="71"/>
      <c r="E37" s="72"/>
      <c r="F37" s="11"/>
      <c r="G37" s="12">
        <f>G36*B33</f>
        <v>63000</v>
      </c>
      <c r="H37" s="11">
        <f>H36*B33</f>
        <v>66500</v>
      </c>
      <c r="I37" s="11"/>
      <c r="J37" s="11"/>
      <c r="K37" s="77">
        <f>K36*B33</f>
        <v>66500</v>
      </c>
      <c r="L37" s="78"/>
      <c r="M37" s="11">
        <f>M36*B33</f>
        <v>59500</v>
      </c>
      <c r="N37" s="11"/>
      <c r="O37" s="19"/>
      <c r="P37" s="20"/>
      <c r="Q37" s="20"/>
      <c r="R37" s="16"/>
      <c r="S37" s="12">
        <f>S36*B33</f>
        <v>59500</v>
      </c>
      <c r="T37" s="14">
        <f>T36*B33</f>
        <v>63000</v>
      </c>
    </row>
    <row r="38" spans="1:20" ht="15.75" customHeight="1" thickTop="1">
      <c r="A38" s="61" t="s">
        <v>16</v>
      </c>
      <c r="B38" s="84" t="s">
        <v>43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85"/>
      <c r="T38" s="56"/>
    </row>
    <row r="39" spans="1:20" ht="26.25" customHeight="1" thickBot="1">
      <c r="A39" s="62"/>
      <c r="B39" s="8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87"/>
      <c r="T39" s="57"/>
    </row>
    <row r="40" spans="1:20" ht="17.25" thickBot="1" thickTop="1">
      <c r="A40" s="30" t="s">
        <v>23</v>
      </c>
      <c r="B40" s="146">
        <v>1400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8"/>
      <c r="T40" s="15"/>
    </row>
    <row r="41" spans="1:20" ht="0.75" customHeight="1" thickTop="1">
      <c r="A41" s="61" t="s">
        <v>15</v>
      </c>
      <c r="B41" s="84" t="s">
        <v>6</v>
      </c>
      <c r="C41" s="115"/>
      <c r="D41" s="115"/>
      <c r="E41" s="115"/>
      <c r="F41" s="115"/>
      <c r="G41" s="85"/>
      <c r="H41" s="84" t="s">
        <v>48</v>
      </c>
      <c r="I41" s="115"/>
      <c r="J41" s="115"/>
      <c r="K41" s="115"/>
      <c r="L41" s="85"/>
      <c r="M41" s="84" t="s">
        <v>20</v>
      </c>
      <c r="N41" s="115"/>
      <c r="O41" s="115"/>
      <c r="P41" s="115"/>
      <c r="Q41" s="115"/>
      <c r="R41" s="115"/>
      <c r="S41" s="85"/>
      <c r="T41" s="56"/>
    </row>
    <row r="42" spans="1:20" ht="33" customHeight="1" thickBot="1">
      <c r="A42" s="62"/>
      <c r="B42" s="86" t="s">
        <v>38</v>
      </c>
      <c r="C42" s="116"/>
      <c r="D42" s="116"/>
      <c r="E42" s="116"/>
      <c r="F42" s="116"/>
      <c r="G42" s="87"/>
      <c r="H42" s="86"/>
      <c r="I42" s="116"/>
      <c r="J42" s="116"/>
      <c r="K42" s="116"/>
      <c r="L42" s="87"/>
      <c r="M42" s="86"/>
      <c r="N42" s="116"/>
      <c r="O42" s="116"/>
      <c r="P42" s="116"/>
      <c r="Q42" s="116"/>
      <c r="R42" s="116"/>
      <c r="S42" s="87"/>
      <c r="T42" s="57"/>
    </row>
    <row r="43" spans="1:20" ht="17.25" thickBot="1" thickTop="1">
      <c r="A43" s="30" t="s">
        <v>5</v>
      </c>
      <c r="B43" s="71">
        <v>150</v>
      </c>
      <c r="C43" s="72"/>
      <c r="D43" s="71"/>
      <c r="E43" s="72"/>
      <c r="F43" s="11"/>
      <c r="G43" s="12">
        <v>150</v>
      </c>
      <c r="H43" s="11">
        <v>155</v>
      </c>
      <c r="I43" s="11"/>
      <c r="J43" s="11"/>
      <c r="K43" s="77">
        <v>155</v>
      </c>
      <c r="L43" s="78"/>
      <c r="M43" s="11">
        <v>125</v>
      </c>
      <c r="N43" s="11"/>
      <c r="O43" s="21"/>
      <c r="P43" s="20"/>
      <c r="Q43" s="20"/>
      <c r="R43" s="16"/>
      <c r="S43" s="12">
        <v>125</v>
      </c>
      <c r="T43" s="8">
        <v>143</v>
      </c>
    </row>
    <row r="44" spans="1:20" ht="17.25" thickBot="1" thickTop="1">
      <c r="A44" s="30" t="s">
        <v>4</v>
      </c>
      <c r="B44" s="71">
        <f>B43*B40</f>
        <v>210000</v>
      </c>
      <c r="C44" s="72"/>
      <c r="D44" s="71"/>
      <c r="E44" s="72"/>
      <c r="F44" s="11"/>
      <c r="G44" s="12">
        <f>G43*B40</f>
        <v>210000</v>
      </c>
      <c r="H44" s="11">
        <f>H43*B40</f>
        <v>217000</v>
      </c>
      <c r="I44" s="11"/>
      <c r="J44" s="11"/>
      <c r="K44" s="77">
        <f>K43*B40</f>
        <v>217000</v>
      </c>
      <c r="L44" s="78"/>
      <c r="M44" s="11">
        <f>M43*B40</f>
        <v>175000</v>
      </c>
      <c r="N44" s="11"/>
      <c r="O44" s="13"/>
      <c r="P44" s="20"/>
      <c r="Q44" s="20"/>
      <c r="R44" s="16"/>
      <c r="S44" s="12">
        <f>S43*B40</f>
        <v>175000</v>
      </c>
      <c r="T44" s="14">
        <f>B40*T43</f>
        <v>200200</v>
      </c>
    </row>
    <row r="45" spans="1:20" ht="15.75" customHeight="1" thickTop="1">
      <c r="A45" s="61" t="s">
        <v>16</v>
      </c>
      <c r="B45" s="157" t="s">
        <v>52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9"/>
      <c r="T45" s="56"/>
    </row>
    <row r="46" spans="1:20" ht="48" customHeight="1" thickBot="1">
      <c r="A46" s="62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2"/>
      <c r="T46" s="57"/>
    </row>
    <row r="47" spans="1:20" ht="17.25" thickBot="1" thickTop="1">
      <c r="A47" s="30" t="s">
        <v>26</v>
      </c>
      <c r="B47" s="146">
        <v>240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8"/>
      <c r="T47" s="15"/>
    </row>
    <row r="48" spans="1:20" ht="15" customHeight="1" thickTop="1">
      <c r="A48" s="61" t="s">
        <v>15</v>
      </c>
      <c r="B48" s="84" t="s">
        <v>39</v>
      </c>
      <c r="C48" s="115"/>
      <c r="D48" s="115"/>
      <c r="E48" s="115"/>
      <c r="F48" s="115"/>
      <c r="G48" s="85"/>
      <c r="H48" s="84" t="s">
        <v>49</v>
      </c>
      <c r="I48" s="115"/>
      <c r="J48" s="115"/>
      <c r="K48" s="115"/>
      <c r="L48" s="85"/>
      <c r="M48" s="84" t="s">
        <v>39</v>
      </c>
      <c r="N48" s="59"/>
      <c r="O48" s="59"/>
      <c r="P48" s="59"/>
      <c r="Q48" s="59"/>
      <c r="R48" s="59"/>
      <c r="S48" s="60"/>
      <c r="T48" s="56"/>
    </row>
    <row r="49" spans="1:20" ht="15" customHeight="1" thickBot="1">
      <c r="A49" s="62"/>
      <c r="B49" s="86"/>
      <c r="C49" s="116"/>
      <c r="D49" s="116"/>
      <c r="E49" s="116"/>
      <c r="F49" s="116"/>
      <c r="G49" s="87"/>
      <c r="H49" s="86"/>
      <c r="I49" s="116"/>
      <c r="J49" s="116"/>
      <c r="K49" s="116"/>
      <c r="L49" s="87"/>
      <c r="M49" s="152"/>
      <c r="N49" s="153"/>
      <c r="O49" s="153"/>
      <c r="P49" s="153"/>
      <c r="Q49" s="153"/>
      <c r="R49" s="153"/>
      <c r="S49" s="154"/>
      <c r="T49" s="57"/>
    </row>
    <row r="50" spans="1:20" ht="17.25" thickBot="1" thickTop="1">
      <c r="A50" s="30" t="s">
        <v>27</v>
      </c>
      <c r="B50" s="155">
        <v>295</v>
      </c>
      <c r="C50" s="156"/>
      <c r="D50" s="155"/>
      <c r="E50" s="156"/>
      <c r="F50" s="43"/>
      <c r="G50" s="44">
        <f>B50</f>
        <v>295</v>
      </c>
      <c r="H50" s="43">
        <v>310</v>
      </c>
      <c r="I50" s="43"/>
      <c r="J50" s="43"/>
      <c r="K50" s="117">
        <v>310</v>
      </c>
      <c r="L50" s="118"/>
      <c r="M50" s="11">
        <v>300</v>
      </c>
      <c r="N50" s="11"/>
      <c r="O50" s="19"/>
      <c r="P50" s="20"/>
      <c r="Q50" s="20"/>
      <c r="R50" s="16"/>
      <c r="S50" s="11">
        <v>300</v>
      </c>
      <c r="T50" s="45">
        <v>301</v>
      </c>
    </row>
    <row r="51" spans="1:20" ht="17.25" thickBot="1" thickTop="1">
      <c r="A51" s="30" t="s">
        <v>4</v>
      </c>
      <c r="B51" s="155">
        <f>B50*B47</f>
        <v>70800</v>
      </c>
      <c r="C51" s="156"/>
      <c r="D51" s="155"/>
      <c r="E51" s="156"/>
      <c r="F51" s="43"/>
      <c r="G51" s="44">
        <f>G50*B47</f>
        <v>70800</v>
      </c>
      <c r="H51" s="43">
        <f>H50*B47</f>
        <v>74400</v>
      </c>
      <c r="I51" s="43"/>
      <c r="J51" s="43"/>
      <c r="K51" s="117">
        <f>K50*B47</f>
        <v>74400</v>
      </c>
      <c r="L51" s="118"/>
      <c r="M51" s="11">
        <f>M50*B47</f>
        <v>72000</v>
      </c>
      <c r="N51" s="11"/>
      <c r="O51" s="19"/>
      <c r="P51" s="20"/>
      <c r="Q51" s="20"/>
      <c r="R51" s="16"/>
      <c r="S51" s="11">
        <f>S50*B47</f>
        <v>72000</v>
      </c>
      <c r="T51" s="14">
        <f>B47*T50</f>
        <v>72240</v>
      </c>
    </row>
    <row r="52" spans="1:20" ht="15.75" customHeight="1" thickTop="1">
      <c r="A52" s="61" t="s">
        <v>16</v>
      </c>
      <c r="B52" s="84" t="s">
        <v>44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85"/>
      <c r="T52" s="56"/>
    </row>
    <row r="53" spans="1:20" ht="40.5" customHeight="1" thickBot="1">
      <c r="A53" s="62"/>
      <c r="B53" s="8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87"/>
      <c r="T53" s="57"/>
    </row>
    <row r="54" spans="1:20" ht="17.25" thickBot="1" thickTop="1">
      <c r="A54" s="30" t="s">
        <v>28</v>
      </c>
      <c r="B54" s="146">
        <v>200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8"/>
      <c r="T54" s="15"/>
    </row>
    <row r="55" spans="1:20" ht="15" customHeight="1" thickTop="1">
      <c r="A55" s="61" t="s">
        <v>15</v>
      </c>
      <c r="B55" s="149" t="s">
        <v>40</v>
      </c>
      <c r="C55" s="150"/>
      <c r="D55" s="150"/>
      <c r="E55" s="150"/>
      <c r="F55" s="150"/>
      <c r="G55" s="151"/>
      <c r="H55" s="84" t="s">
        <v>49</v>
      </c>
      <c r="I55" s="115"/>
      <c r="J55" s="115"/>
      <c r="K55" s="115"/>
      <c r="L55" s="85"/>
      <c r="M55" s="84" t="s">
        <v>32</v>
      </c>
      <c r="N55" s="59"/>
      <c r="O55" s="59"/>
      <c r="P55" s="59"/>
      <c r="Q55" s="59"/>
      <c r="R55" s="59"/>
      <c r="S55" s="60"/>
      <c r="T55" s="56"/>
    </row>
    <row r="56" spans="1:20" ht="11.25" customHeight="1" thickBot="1">
      <c r="A56" s="62"/>
      <c r="B56" s="134"/>
      <c r="C56" s="145"/>
      <c r="D56" s="145"/>
      <c r="E56" s="145"/>
      <c r="F56" s="145"/>
      <c r="G56" s="135"/>
      <c r="H56" s="86"/>
      <c r="I56" s="116"/>
      <c r="J56" s="116"/>
      <c r="K56" s="116"/>
      <c r="L56" s="87"/>
      <c r="M56" s="152"/>
      <c r="N56" s="153"/>
      <c r="O56" s="153"/>
      <c r="P56" s="153"/>
      <c r="Q56" s="153"/>
      <c r="R56" s="153"/>
      <c r="S56" s="154"/>
      <c r="T56" s="57"/>
    </row>
    <row r="57" spans="1:20" ht="17.25" thickBot="1" thickTop="1">
      <c r="A57" s="30" t="s">
        <v>5</v>
      </c>
      <c r="B57" s="71">
        <v>295</v>
      </c>
      <c r="C57" s="72"/>
      <c r="D57" s="71"/>
      <c r="E57" s="72"/>
      <c r="F57" s="11"/>
      <c r="G57" s="12">
        <f>B57</f>
        <v>295</v>
      </c>
      <c r="H57" s="11">
        <v>300</v>
      </c>
      <c r="I57" s="11"/>
      <c r="J57" s="11"/>
      <c r="K57" s="77">
        <f>H57</f>
        <v>300</v>
      </c>
      <c r="L57" s="78"/>
      <c r="M57" s="11">
        <v>300</v>
      </c>
      <c r="N57" s="11"/>
      <c r="O57" s="19"/>
      <c r="P57" s="20"/>
      <c r="Q57" s="20"/>
      <c r="R57" s="16"/>
      <c r="S57" s="12">
        <v>300</v>
      </c>
      <c r="T57" s="8">
        <v>298</v>
      </c>
    </row>
    <row r="58" spans="1:20" ht="17.25" thickBot="1" thickTop="1">
      <c r="A58" s="30" t="s">
        <v>4</v>
      </c>
      <c r="B58" s="71">
        <f>B57*B54</f>
        <v>59000</v>
      </c>
      <c r="C58" s="72"/>
      <c r="D58" s="71"/>
      <c r="E58" s="72"/>
      <c r="F58" s="11"/>
      <c r="G58" s="12">
        <f>G57*B54</f>
        <v>59000</v>
      </c>
      <c r="H58" s="11">
        <f>H57*B54</f>
        <v>60000</v>
      </c>
      <c r="I58" s="11"/>
      <c r="J58" s="11"/>
      <c r="K58" s="77">
        <f>K57*B54</f>
        <v>60000</v>
      </c>
      <c r="L58" s="78"/>
      <c r="M58" s="11">
        <f>M57*B54</f>
        <v>60000</v>
      </c>
      <c r="N58" s="11"/>
      <c r="O58" s="19"/>
      <c r="P58" s="20"/>
      <c r="Q58" s="20"/>
      <c r="R58" s="16"/>
      <c r="S58" s="12">
        <f>S57*B54</f>
        <v>60000</v>
      </c>
      <c r="T58" s="14">
        <f>T57*B54</f>
        <v>59600</v>
      </c>
    </row>
    <row r="59" spans="1:20" ht="15.75" customHeight="1" thickTop="1">
      <c r="A59" s="61" t="s">
        <v>16</v>
      </c>
      <c r="B59" s="84" t="s">
        <v>65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85"/>
      <c r="T59" s="56"/>
    </row>
    <row r="60" spans="1:20" ht="65.25" customHeight="1" thickBot="1">
      <c r="A60" s="62"/>
      <c r="B60" s="8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87"/>
      <c r="T60" s="57"/>
    </row>
    <row r="61" spans="1:20" ht="17.25" thickBot="1" thickTop="1">
      <c r="A61" s="30" t="s">
        <v>61</v>
      </c>
      <c r="B61" s="58">
        <v>500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15"/>
    </row>
    <row r="62" spans="1:20" ht="15" customHeight="1" thickTop="1">
      <c r="A62" s="61" t="s">
        <v>15</v>
      </c>
      <c r="B62" s="63" t="s">
        <v>62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  <c r="T62" s="56"/>
    </row>
    <row r="63" spans="1:20" ht="11.25" customHeight="1" thickBot="1">
      <c r="A63" s="62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57"/>
    </row>
    <row r="64" spans="1:20" ht="17.25" thickBot="1" thickTop="1">
      <c r="A64" s="30" t="s">
        <v>5</v>
      </c>
      <c r="B64" s="73">
        <v>45</v>
      </c>
      <c r="C64" s="74"/>
      <c r="D64" s="73"/>
      <c r="E64" s="74"/>
      <c r="F64" s="11"/>
      <c r="G64" s="12">
        <v>45</v>
      </c>
      <c r="H64" s="11">
        <v>50</v>
      </c>
      <c r="I64" s="11"/>
      <c r="J64" s="11"/>
      <c r="K64" s="75">
        <v>50</v>
      </c>
      <c r="L64" s="76"/>
      <c r="M64" s="11">
        <v>50</v>
      </c>
      <c r="N64" s="11"/>
      <c r="O64" s="17"/>
      <c r="P64" s="18"/>
      <c r="Q64" s="18"/>
      <c r="R64" s="11"/>
      <c r="S64" s="12">
        <v>50</v>
      </c>
      <c r="T64" s="8">
        <v>48</v>
      </c>
    </row>
    <row r="65" spans="1:20" ht="17.25" thickBot="1" thickTop="1">
      <c r="A65" s="30" t="s">
        <v>4</v>
      </c>
      <c r="B65" s="71">
        <f>B64*B61</f>
        <v>22500</v>
      </c>
      <c r="C65" s="72"/>
      <c r="D65" s="71"/>
      <c r="E65" s="72"/>
      <c r="F65" s="11"/>
      <c r="G65" s="12">
        <f>G64*B61</f>
        <v>22500</v>
      </c>
      <c r="H65" s="11">
        <f>H64*B61</f>
        <v>25000</v>
      </c>
      <c r="I65" s="11"/>
      <c r="J65" s="11"/>
      <c r="K65" s="77">
        <f>K64*B61</f>
        <v>25000</v>
      </c>
      <c r="L65" s="78"/>
      <c r="M65" s="11">
        <f>M64*B61</f>
        <v>25000</v>
      </c>
      <c r="N65" s="11"/>
      <c r="O65" s="19"/>
      <c r="P65" s="20"/>
      <c r="Q65" s="20"/>
      <c r="R65" s="16"/>
      <c r="S65" s="12">
        <f>S64*B61</f>
        <v>25000</v>
      </c>
      <c r="T65" s="14">
        <f>T64*B61</f>
        <v>24000</v>
      </c>
    </row>
    <row r="66" spans="1:20" ht="15.75" thickTop="1">
      <c r="A66" s="61" t="s">
        <v>17</v>
      </c>
      <c r="B66" s="90">
        <f>B15+B22+B30+B37+B44+B51+B58</f>
        <v>1483300</v>
      </c>
      <c r="C66" s="92"/>
      <c r="D66" s="90"/>
      <c r="E66" s="92"/>
      <c r="F66" s="80"/>
      <c r="G66" s="80">
        <v>1483300</v>
      </c>
      <c r="H66" s="80">
        <f>H15+H22+H30+H37+H44+H51+H58</f>
        <v>1521900</v>
      </c>
      <c r="I66" s="80"/>
      <c r="J66" s="80"/>
      <c r="K66" s="90">
        <f>H66</f>
        <v>1521900</v>
      </c>
      <c r="L66" s="92"/>
      <c r="M66" s="80">
        <f>M15+M22+M30+M37+M44+M51+M58</f>
        <v>1448250</v>
      </c>
      <c r="N66" s="80"/>
      <c r="O66" s="90"/>
      <c r="P66" s="91"/>
      <c r="Q66" s="91"/>
      <c r="R66" s="92"/>
      <c r="S66" s="80">
        <f>S44+S15+S22+S30+S37+S51+S58</f>
        <v>1448250</v>
      </c>
      <c r="T66" s="88">
        <f>T15+T22+T30+T37+T44+T51+T58+T65</f>
        <v>1507640</v>
      </c>
    </row>
    <row r="67" spans="1:20" ht="6.75" customHeight="1" thickBot="1">
      <c r="A67" s="62"/>
      <c r="B67" s="75"/>
      <c r="C67" s="76"/>
      <c r="D67" s="75"/>
      <c r="E67" s="76"/>
      <c r="F67" s="81"/>
      <c r="G67" s="81"/>
      <c r="H67" s="81"/>
      <c r="I67" s="81"/>
      <c r="J67" s="81"/>
      <c r="K67" s="75"/>
      <c r="L67" s="76"/>
      <c r="M67" s="81"/>
      <c r="N67" s="81"/>
      <c r="O67" s="75"/>
      <c r="P67" s="93"/>
      <c r="Q67" s="93"/>
      <c r="R67" s="76"/>
      <c r="S67" s="81"/>
      <c r="T67" s="89"/>
    </row>
    <row r="68" spans="1:20" ht="4.5" customHeight="1" hidden="1" thickBot="1">
      <c r="A68" s="30"/>
      <c r="B68" s="69"/>
      <c r="C68" s="70"/>
      <c r="D68" s="69"/>
      <c r="E68" s="70"/>
      <c r="F68" s="31"/>
      <c r="G68" s="32"/>
      <c r="H68" s="69"/>
      <c r="I68" s="70"/>
      <c r="J68" s="32"/>
      <c r="K68" s="23"/>
      <c r="L68" s="33"/>
      <c r="M68" s="69"/>
      <c r="N68" s="70"/>
      <c r="O68" s="139"/>
      <c r="P68" s="140"/>
      <c r="Q68" s="140"/>
      <c r="R68" s="141"/>
      <c r="S68" s="32"/>
      <c r="T68" s="34"/>
    </row>
    <row r="69" spans="1:20" ht="15" customHeight="1" thickTop="1">
      <c r="A69" s="61" t="s">
        <v>7</v>
      </c>
      <c r="B69" s="84" t="s">
        <v>59</v>
      </c>
      <c r="C69" s="85"/>
      <c r="D69" s="84"/>
      <c r="E69" s="85"/>
      <c r="F69" s="94"/>
      <c r="G69" s="94"/>
      <c r="H69" s="84" t="s">
        <v>59</v>
      </c>
      <c r="I69" s="85"/>
      <c r="J69" s="94"/>
      <c r="K69" s="84"/>
      <c r="L69" s="85"/>
      <c r="M69" s="84" t="s">
        <v>59</v>
      </c>
      <c r="N69" s="85"/>
      <c r="O69" s="84"/>
      <c r="P69" s="115"/>
      <c r="Q69" s="115"/>
      <c r="R69" s="85"/>
      <c r="S69" s="94"/>
      <c r="T69" s="82"/>
    </row>
    <row r="70" spans="1:20" ht="13.5" customHeight="1" thickBot="1">
      <c r="A70" s="79"/>
      <c r="B70" s="86"/>
      <c r="C70" s="87"/>
      <c r="D70" s="86"/>
      <c r="E70" s="87"/>
      <c r="F70" s="96"/>
      <c r="G70" s="95"/>
      <c r="H70" s="86"/>
      <c r="I70" s="87"/>
      <c r="J70" s="96"/>
      <c r="K70" s="86"/>
      <c r="L70" s="87"/>
      <c r="M70" s="86"/>
      <c r="N70" s="87"/>
      <c r="O70" s="139"/>
      <c r="P70" s="140"/>
      <c r="Q70" s="140"/>
      <c r="R70" s="141"/>
      <c r="S70" s="95"/>
      <c r="T70" s="83"/>
    </row>
    <row r="71" spans="1:20" ht="39.75" customHeight="1" thickBot="1" thickTop="1">
      <c r="A71" s="119" t="s">
        <v>8</v>
      </c>
      <c r="B71" s="120"/>
      <c r="C71" s="84" t="s">
        <v>9</v>
      </c>
      <c r="D71" s="115"/>
      <c r="E71" s="115"/>
      <c r="F71" s="115"/>
      <c r="G71" s="85"/>
      <c r="H71" s="84" t="s">
        <v>18</v>
      </c>
      <c r="I71" s="99"/>
      <c r="J71" s="99"/>
      <c r="K71" s="99"/>
      <c r="L71" s="99"/>
      <c r="M71" s="99"/>
      <c r="N71" s="99"/>
      <c r="O71" s="100"/>
      <c r="P71" s="46"/>
      <c r="Q71" s="47"/>
      <c r="R71" s="35"/>
      <c r="S71" s="36"/>
      <c r="T71" s="36"/>
    </row>
    <row r="72" spans="1:20" ht="8.25" customHeight="1" hidden="1" thickBot="1">
      <c r="A72" s="121"/>
      <c r="B72" s="122"/>
      <c r="C72" s="134"/>
      <c r="D72" s="145"/>
      <c r="E72" s="145"/>
      <c r="F72" s="145"/>
      <c r="G72" s="135"/>
      <c r="H72" s="101"/>
      <c r="I72" s="102"/>
      <c r="J72" s="102"/>
      <c r="K72" s="102"/>
      <c r="L72" s="102"/>
      <c r="M72" s="102"/>
      <c r="N72" s="102"/>
      <c r="O72" s="103"/>
      <c r="P72" s="48"/>
      <c r="Q72" s="49"/>
      <c r="R72" s="37"/>
      <c r="S72" s="38"/>
      <c r="T72" s="38"/>
    </row>
    <row r="73" spans="1:20" ht="16.5" customHeight="1" thickBot="1">
      <c r="A73" s="104" t="s">
        <v>10</v>
      </c>
      <c r="B73" s="110"/>
      <c r="C73" s="104" t="s">
        <v>11</v>
      </c>
      <c r="D73" s="114"/>
      <c r="E73" s="114"/>
      <c r="F73" s="114"/>
      <c r="G73" s="110"/>
      <c r="H73" s="104" t="s">
        <v>58</v>
      </c>
      <c r="I73" s="105"/>
      <c r="J73" s="105"/>
      <c r="K73" s="105"/>
      <c r="L73" s="105"/>
      <c r="M73" s="105"/>
      <c r="N73" s="105"/>
      <c r="O73" s="106"/>
      <c r="P73" s="50"/>
      <c r="Q73" s="51"/>
      <c r="R73" s="39"/>
      <c r="S73" s="40"/>
      <c r="T73" s="40"/>
    </row>
    <row r="74" spans="1:20" ht="16.5" customHeight="1" thickBot="1">
      <c r="A74" s="104" t="s">
        <v>12</v>
      </c>
      <c r="B74" s="110"/>
      <c r="C74" s="104" t="s">
        <v>31</v>
      </c>
      <c r="D74" s="114"/>
      <c r="E74" s="114"/>
      <c r="F74" s="114"/>
      <c r="G74" s="110"/>
      <c r="H74" s="107" t="s">
        <v>57</v>
      </c>
      <c r="I74" s="108"/>
      <c r="J74" s="108"/>
      <c r="K74" s="108"/>
      <c r="L74" s="108"/>
      <c r="M74" s="108"/>
      <c r="N74" s="108"/>
      <c r="O74" s="109"/>
      <c r="P74" s="50"/>
      <c r="Q74" s="51"/>
      <c r="R74" s="39"/>
      <c r="S74" s="40"/>
      <c r="T74" s="40"/>
    </row>
    <row r="75" spans="1:20" ht="16.5" customHeight="1" thickBot="1">
      <c r="A75" s="104" t="s">
        <v>13</v>
      </c>
      <c r="B75" s="110"/>
      <c r="C75" s="111" t="s">
        <v>21</v>
      </c>
      <c r="D75" s="112"/>
      <c r="E75" s="112"/>
      <c r="F75" s="112"/>
      <c r="G75" s="113"/>
      <c r="H75" s="104" t="s">
        <v>56</v>
      </c>
      <c r="I75" s="114"/>
      <c r="J75" s="114"/>
      <c r="K75" s="114"/>
      <c r="L75" s="114"/>
      <c r="M75" s="114"/>
      <c r="N75" s="114"/>
      <c r="O75" s="110"/>
      <c r="P75" s="50"/>
      <c r="Q75" s="51"/>
      <c r="R75" s="39"/>
      <c r="S75" s="40"/>
      <c r="T75" s="40"/>
    </row>
    <row r="76" spans="1:20" ht="16.5" customHeight="1">
      <c r="A76" s="41"/>
      <c r="B76" s="42"/>
      <c r="C76" s="142"/>
      <c r="D76" s="142"/>
      <c r="E76" s="142"/>
      <c r="F76" s="42"/>
      <c r="G76" s="42"/>
      <c r="H76" s="42"/>
      <c r="I76" s="42"/>
      <c r="J76" s="42"/>
      <c r="K76" s="42"/>
      <c r="L76" s="42"/>
      <c r="M76" s="42"/>
      <c r="N76" s="142"/>
      <c r="O76" s="142"/>
      <c r="P76" s="42"/>
      <c r="Q76" s="42"/>
      <c r="R76" s="42"/>
      <c r="S76" s="42"/>
      <c r="T76" s="42"/>
    </row>
    <row r="77" spans="1:20" ht="15">
      <c r="A77" s="183" t="s">
        <v>63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42"/>
      <c r="P77" s="42"/>
      <c r="Q77" s="42"/>
      <c r="R77" s="42"/>
      <c r="S77" s="42"/>
      <c r="T77" s="42"/>
    </row>
    <row r="78" spans="1:20" ht="17.25" customHeight="1">
      <c r="A78" s="98" t="s">
        <v>54</v>
      </c>
      <c r="B78" s="98"/>
      <c r="C78" s="98"/>
      <c r="D78" s="98"/>
      <c r="E78" s="98"/>
      <c r="F78" s="98"/>
      <c r="G78" s="98"/>
      <c r="H78" s="98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16.5" customHeight="1">
      <c r="A79" s="97" t="s">
        <v>60</v>
      </c>
      <c r="B79" s="98"/>
      <c r="C79" s="98"/>
      <c r="D79" s="98"/>
      <c r="E79" s="98"/>
      <c r="F79" s="98"/>
      <c r="G79" s="98"/>
      <c r="H79" s="98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1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1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</sheetData>
  <sheetProtection/>
  <mergeCells count="178">
    <mergeCell ref="A77:N77"/>
    <mergeCell ref="B15:D15"/>
    <mergeCell ref="B9:S10"/>
    <mergeCell ref="B14:D14"/>
    <mergeCell ref="B5:F7"/>
    <mergeCell ref="G5:G8"/>
    <mergeCell ref="H5:J7"/>
    <mergeCell ref="P5:S8"/>
    <mergeCell ref="M5:O7"/>
    <mergeCell ref="B16:S17"/>
    <mergeCell ref="T9:T10"/>
    <mergeCell ref="B11:S11"/>
    <mergeCell ref="B12:G13"/>
    <mergeCell ref="H12:L13"/>
    <mergeCell ref="M12:S13"/>
    <mergeCell ref="T12:T13"/>
    <mergeCell ref="T16:T17"/>
    <mergeCell ref="B18:S18"/>
    <mergeCell ref="B19:G20"/>
    <mergeCell ref="H19:L20"/>
    <mergeCell ref="M19:S20"/>
    <mergeCell ref="T19:T20"/>
    <mergeCell ref="B21:C21"/>
    <mergeCell ref="D21:E21"/>
    <mergeCell ref="K21:L21"/>
    <mergeCell ref="B22:C22"/>
    <mergeCell ref="D22:E22"/>
    <mergeCell ref="K22:L22"/>
    <mergeCell ref="B27:G28"/>
    <mergeCell ref="H27:L28"/>
    <mergeCell ref="M27:S28"/>
    <mergeCell ref="T27:T28"/>
    <mergeCell ref="B23:S24"/>
    <mergeCell ref="T23:T24"/>
    <mergeCell ref="B25:S25"/>
    <mergeCell ref="B29:C29"/>
    <mergeCell ref="D29:E29"/>
    <mergeCell ref="K29:L29"/>
    <mergeCell ref="B30:C30"/>
    <mergeCell ref="D30:E30"/>
    <mergeCell ref="K30:L30"/>
    <mergeCell ref="T31:T32"/>
    <mergeCell ref="B33:S33"/>
    <mergeCell ref="B34:G35"/>
    <mergeCell ref="H34:L35"/>
    <mergeCell ref="M34:S35"/>
    <mergeCell ref="T34:T35"/>
    <mergeCell ref="D36:E36"/>
    <mergeCell ref="K36:L36"/>
    <mergeCell ref="B37:C37"/>
    <mergeCell ref="D37:E37"/>
    <mergeCell ref="K37:L37"/>
    <mergeCell ref="B31:S32"/>
    <mergeCell ref="M41:S42"/>
    <mergeCell ref="T41:T42"/>
    <mergeCell ref="B38:S39"/>
    <mergeCell ref="T38:T39"/>
    <mergeCell ref="B40:S40"/>
    <mergeCell ref="B41:G41"/>
    <mergeCell ref="D43:E43"/>
    <mergeCell ref="K43:L43"/>
    <mergeCell ref="B44:C44"/>
    <mergeCell ref="D44:E44"/>
    <mergeCell ref="K44:L44"/>
    <mergeCell ref="B42:G42"/>
    <mergeCell ref="H41:L42"/>
    <mergeCell ref="T45:T46"/>
    <mergeCell ref="B47:S47"/>
    <mergeCell ref="B48:G49"/>
    <mergeCell ref="H48:L49"/>
    <mergeCell ref="M48:S49"/>
    <mergeCell ref="T48:T49"/>
    <mergeCell ref="B51:C51"/>
    <mergeCell ref="D51:E51"/>
    <mergeCell ref="K51:L51"/>
    <mergeCell ref="B45:S46"/>
    <mergeCell ref="B50:C50"/>
    <mergeCell ref="D50:E50"/>
    <mergeCell ref="T52:T53"/>
    <mergeCell ref="B54:S54"/>
    <mergeCell ref="B55:G56"/>
    <mergeCell ref="H55:L56"/>
    <mergeCell ref="M55:S56"/>
    <mergeCell ref="T55:T56"/>
    <mergeCell ref="C73:G73"/>
    <mergeCell ref="C71:G72"/>
    <mergeCell ref="O69:R70"/>
    <mergeCell ref="C76:E76"/>
    <mergeCell ref="H69:I70"/>
    <mergeCell ref="C74:G74"/>
    <mergeCell ref="M69:N70"/>
    <mergeCell ref="O68:R68"/>
    <mergeCell ref="J66:J67"/>
    <mergeCell ref="K66:L67"/>
    <mergeCell ref="M66:M67"/>
    <mergeCell ref="N76:O76"/>
    <mergeCell ref="A9:A10"/>
    <mergeCell ref="A12:A13"/>
    <mergeCell ref="A16:A17"/>
    <mergeCell ref="A19:A20"/>
    <mergeCell ref="A23:A24"/>
    <mergeCell ref="A25:A26"/>
    <mergeCell ref="A1:T1"/>
    <mergeCell ref="A3:H3"/>
    <mergeCell ref="J3:T3"/>
    <mergeCell ref="T5:T8"/>
    <mergeCell ref="A5:A8"/>
    <mergeCell ref="K5:L8"/>
    <mergeCell ref="B8:C8"/>
    <mergeCell ref="D8:E8"/>
    <mergeCell ref="A2:T2"/>
    <mergeCell ref="A73:B73"/>
    <mergeCell ref="A74:B74"/>
    <mergeCell ref="B66:C67"/>
    <mergeCell ref="B43:C43"/>
    <mergeCell ref="B36:C36"/>
    <mergeCell ref="A38:A39"/>
    <mergeCell ref="A45:A46"/>
    <mergeCell ref="A71:B72"/>
    <mergeCell ref="B59:S60"/>
    <mergeCell ref="S69:S70"/>
    <mergeCell ref="B58:C58"/>
    <mergeCell ref="D58:E58"/>
    <mergeCell ref="K58:L58"/>
    <mergeCell ref="A48:A49"/>
    <mergeCell ref="A27:A28"/>
    <mergeCell ref="A41:A42"/>
    <mergeCell ref="A31:A32"/>
    <mergeCell ref="A52:A53"/>
    <mergeCell ref="A34:A35"/>
    <mergeCell ref="K50:L50"/>
    <mergeCell ref="B57:C57"/>
    <mergeCell ref="B52:S53"/>
    <mergeCell ref="A55:A56"/>
    <mergeCell ref="N66:N67"/>
    <mergeCell ref="A66:A67"/>
    <mergeCell ref="D66:E67"/>
    <mergeCell ref="F66:F67"/>
    <mergeCell ref="D57:E57"/>
    <mergeCell ref="A59:A60"/>
    <mergeCell ref="K57:L57"/>
    <mergeCell ref="A79:H79"/>
    <mergeCell ref="D69:E70"/>
    <mergeCell ref="F69:F70"/>
    <mergeCell ref="H71:O72"/>
    <mergeCell ref="H73:O73"/>
    <mergeCell ref="H74:O74"/>
    <mergeCell ref="A78:H78"/>
    <mergeCell ref="A75:B75"/>
    <mergeCell ref="C75:G75"/>
    <mergeCell ref="H75:O75"/>
    <mergeCell ref="T69:T70"/>
    <mergeCell ref="B69:C70"/>
    <mergeCell ref="M68:N68"/>
    <mergeCell ref="S66:S67"/>
    <mergeCell ref="T66:T67"/>
    <mergeCell ref="O66:R67"/>
    <mergeCell ref="G69:G70"/>
    <mergeCell ref="K69:L70"/>
    <mergeCell ref="J69:J70"/>
    <mergeCell ref="H66:H67"/>
    <mergeCell ref="D64:E64"/>
    <mergeCell ref="K64:L64"/>
    <mergeCell ref="K65:L65"/>
    <mergeCell ref="A69:A70"/>
    <mergeCell ref="G66:G67"/>
    <mergeCell ref="H68:I68"/>
    <mergeCell ref="I66:I67"/>
    <mergeCell ref="T59:T60"/>
    <mergeCell ref="B61:S61"/>
    <mergeCell ref="A62:A63"/>
    <mergeCell ref="T62:T63"/>
    <mergeCell ref="B62:S63"/>
    <mergeCell ref="B68:C68"/>
    <mergeCell ref="D68:E68"/>
    <mergeCell ref="B65:C65"/>
    <mergeCell ref="D65:E65"/>
    <mergeCell ref="B64:C64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5" r:id="rId1"/>
  <rowBreaks count="1" manualBreakCount="1"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2013-05-22T05:25:05Z</cp:lastPrinted>
  <dcterms:created xsi:type="dcterms:W3CDTF">2009-10-23T03:44:58Z</dcterms:created>
  <dcterms:modified xsi:type="dcterms:W3CDTF">2013-12-02T17:45:49Z</dcterms:modified>
  <cp:category/>
  <cp:version/>
  <cp:contentType/>
  <cp:contentStatus/>
</cp:coreProperties>
</file>